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ünter\Desktop\Imkerei\Verein\E-Mail Versand\"/>
    </mc:Choice>
  </mc:AlternateContent>
  <xr:revisionPtr revIDLastSave="0" documentId="13_ncr:1_{AE896C6E-4C64-47E7-9006-465403A6AE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Jahresbeitrag" sheetId="2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E17" i="2" l="1"/>
  <c r="C3" i="2"/>
  <c r="C13" i="2"/>
  <c r="E13" i="2" s="1"/>
  <c r="D10" i="2"/>
  <c r="E10" i="2" s="1"/>
  <c r="D9" i="2"/>
  <c r="E9" i="2" s="1"/>
  <c r="D8" i="2"/>
  <c r="E8" i="2" s="1"/>
  <c r="D7" i="2"/>
  <c r="E7" i="2" s="1"/>
  <c r="C12" i="2"/>
  <c r="D16" i="2"/>
  <c r="D15" i="2"/>
  <c r="E11" i="2" l="1"/>
</calcChain>
</file>

<file path=xl/sharedStrings.xml><?xml version="1.0" encoding="utf-8"?>
<sst xmlns="http://schemas.openxmlformats.org/spreadsheetml/2006/main" count="26" uniqueCount="23">
  <si>
    <t>je Mitglied</t>
  </si>
  <si>
    <t>je Volk</t>
  </si>
  <si>
    <t xml:space="preserve">Gesamt Beitrag an den Landesverband </t>
  </si>
  <si>
    <t xml:space="preserve">Davon Beitrag für den Landesverband </t>
  </si>
  <si>
    <t>Davon Beitrag für den Kreisimkerverein</t>
  </si>
  <si>
    <t>Davon Beitrag für den Deutschen Imkerbund</t>
  </si>
  <si>
    <t>Beitrag für den Kreisimkerverein pro Volk</t>
  </si>
  <si>
    <t xml:space="preserve">Werbebeitrag an den Deutschen Imkerbund </t>
  </si>
  <si>
    <t xml:space="preserve">Beitrag für die Globalversicherung </t>
  </si>
  <si>
    <t>Beitrag für die Rechtschutzversicherung</t>
  </si>
  <si>
    <t xml:space="preserve"> +</t>
  </si>
  <si>
    <t>Beitrag Bienenfreunde Minden-Nordholz e.V.</t>
  </si>
  <si>
    <t xml:space="preserve">Gesamtbetrag </t>
  </si>
  <si>
    <t xml:space="preserve"> =</t>
  </si>
  <si>
    <t xml:space="preserve">Der Jahresbeitrag  setzt sich wie folgt zusammen: </t>
  </si>
  <si>
    <t>Volk Anzahl ins Grüne Feld eintragen</t>
  </si>
  <si>
    <t>Grün       Beitrag nach Volks Zahl</t>
  </si>
  <si>
    <t>Blau        pro Volk</t>
  </si>
  <si>
    <t>Orange   Feste Beiträge</t>
  </si>
  <si>
    <t>Jugendliche Mitglieder bis zum 18. Lebensjahr erhalten eine Beitragsgutschrift von 19,00 € je Mitglied und zahlen somit nur 6,00 € Mitgliedsbeitrag an den Landesverband.                                                           Und 0 €  Beitrag an die Bienenfreunde Minden-Nordholz e.V.</t>
  </si>
  <si>
    <t xml:space="preserve">Summe nach Anzahl der Völker </t>
  </si>
  <si>
    <t>DEUTSCHES BIENEN-JOURNAL   = X</t>
  </si>
  <si>
    <t>Fördermitglied  = X   zahlt nur den Beitrag für die Bienenfreunde Minden-Nordholz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</si>
</sst>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 Black"/>
      <family val="2"/>
    </font>
    <font>
      <sz val="16"/>
      <color indexed="8"/>
      <name val="Arial Black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22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8"/>
      <color indexed="8"/>
      <name val="Calibri"/>
      <family val="2"/>
    </font>
    <font>
      <b/>
      <sz val="14"/>
      <name val="Arial Black"/>
      <family val="2"/>
    </font>
    <font>
      <b/>
      <sz val="10"/>
      <name val="Calibri"/>
      <family val="2"/>
    </font>
    <font>
      <b/>
      <sz val="26"/>
      <name val="Arial Black"/>
      <family val="2"/>
    </font>
    <font>
      <sz val="14"/>
      <name val="Arial Black"/>
      <family val="2"/>
    </font>
    <font>
      <sz val="18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36"/>
      <color indexed="8"/>
      <name val="Arial Blac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gray0625"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rgb="FFFFC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">
    <xf numFmtId="0" fontId="0" fillId="0" borderId="0" xfId="0"/>
    <xf numFmtId="0" fontId="0" fillId="0" borderId="12" xfId="0" applyBorder="1"/>
    <xf numFmtId="0" fontId="20" fillId="33" borderId="14" xfId="0" applyFont="1" applyFill="1" applyBorder="1"/>
    <xf numFmtId="164" fontId="20" fillId="33" borderId="15" xfId="0" applyNumberFormat="1" applyFont="1" applyFill="1" applyBorder="1"/>
    <xf numFmtId="0" fontId="21" fillId="0" borderId="10" xfId="0" applyFont="1" applyBorder="1"/>
    <xf numFmtId="164" fontId="21" fillId="0" borderId="15" xfId="0" applyNumberFormat="1" applyFont="1" applyBorder="1"/>
    <xf numFmtId="0" fontId="21" fillId="0" borderId="17" xfId="0" applyFont="1" applyBorder="1"/>
    <xf numFmtId="164" fontId="21" fillId="0" borderId="18" xfId="0" applyNumberFormat="1" applyFont="1" applyBorder="1"/>
    <xf numFmtId="0" fontId="23" fillId="0" borderId="17" xfId="0" applyFont="1" applyBorder="1"/>
    <xf numFmtId="164" fontId="21" fillId="0" borderId="19" xfId="0" applyNumberFormat="1" applyFont="1" applyBorder="1"/>
    <xf numFmtId="0" fontId="25" fillId="34" borderId="20" xfId="0" applyFont="1" applyFill="1" applyBorder="1"/>
    <xf numFmtId="164" fontId="21" fillId="0" borderId="21" xfId="0" applyNumberFormat="1" applyFont="1" applyBorder="1"/>
    <xf numFmtId="164" fontId="20" fillId="34" borderId="22" xfId="0" applyNumberFormat="1" applyFont="1" applyFill="1" applyBorder="1"/>
    <xf numFmtId="164" fontId="21" fillId="36" borderId="22" xfId="0" applyNumberFormat="1" applyFont="1" applyFill="1" applyBorder="1"/>
    <xf numFmtId="0" fontId="25" fillId="34" borderId="17" xfId="0" applyFont="1" applyFill="1" applyBorder="1"/>
    <xf numFmtId="0" fontId="20" fillId="34" borderId="17" xfId="0" applyFont="1" applyFill="1" applyBorder="1"/>
    <xf numFmtId="0" fontId="21" fillId="0" borderId="21" xfId="0" applyFont="1" applyBorder="1"/>
    <xf numFmtId="164" fontId="20" fillId="34" borderId="18" xfId="0" applyNumberFormat="1" applyFont="1" applyFill="1" applyBorder="1"/>
    <xf numFmtId="164" fontId="21" fillId="36" borderId="18" xfId="0" applyNumberFormat="1" applyFont="1" applyFill="1" applyBorder="1"/>
    <xf numFmtId="0" fontId="20" fillId="34" borderId="23" xfId="0" applyFont="1" applyFill="1" applyBorder="1"/>
    <xf numFmtId="164" fontId="20" fillId="34" borderId="24" xfId="0" applyNumberFormat="1" applyFont="1" applyFill="1" applyBorder="1"/>
    <xf numFmtId="164" fontId="21" fillId="36" borderId="24" xfId="0" applyNumberFormat="1" applyFont="1" applyFill="1" applyBorder="1"/>
    <xf numFmtId="0" fontId="26" fillId="0" borderId="14" xfId="0" applyFont="1" applyBorder="1" applyAlignment="1">
      <alignment horizontal="center" vertical="center"/>
    </xf>
    <xf numFmtId="164" fontId="21" fillId="36" borderId="25" xfId="0" applyNumberFormat="1" applyFont="1" applyFill="1" applyBorder="1"/>
    <xf numFmtId="164" fontId="20" fillId="33" borderId="14" xfId="0" applyNumberFormat="1" applyFont="1" applyFill="1" applyBorder="1"/>
    <xf numFmtId="0" fontId="28" fillId="39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0" borderId="29" xfId="0" applyBorder="1"/>
    <xf numFmtId="0" fontId="31" fillId="0" borderId="30" xfId="0" applyFont="1" applyBorder="1" applyAlignment="1">
      <alignment horizontal="center"/>
    </xf>
    <xf numFmtId="164" fontId="32" fillId="0" borderId="31" xfId="0" applyNumberFormat="1" applyFont="1" applyBorder="1" applyAlignment="1">
      <alignment horizontal="right"/>
    </xf>
    <xf numFmtId="164" fontId="20" fillId="33" borderId="15" xfId="0" applyNumberFormat="1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vertical="center"/>
    </xf>
    <xf numFmtId="164" fontId="20" fillId="33" borderId="14" xfId="0" applyNumberFormat="1" applyFont="1" applyFill="1" applyBorder="1" applyAlignment="1">
      <alignment horizontal="right" vertical="center"/>
    </xf>
    <xf numFmtId="164" fontId="20" fillId="40" borderId="15" xfId="0" applyNumberFormat="1" applyFont="1" applyFill="1" applyBorder="1" applyAlignment="1">
      <alignment vertical="center"/>
    </xf>
    <xf numFmtId="0" fontId="27" fillId="38" borderId="14" xfId="0" applyFont="1" applyFill="1" applyBorder="1" applyAlignment="1">
      <alignment horizontal="center" vertical="center"/>
    </xf>
    <xf numFmtId="0" fontId="34" fillId="34" borderId="35" xfId="0" applyFont="1" applyFill="1" applyBorder="1"/>
    <xf numFmtId="0" fontId="24" fillId="0" borderId="36" xfId="0" applyFont="1" applyBorder="1"/>
    <xf numFmtId="0" fontId="0" fillId="0" borderId="36" xfId="0" applyBorder="1"/>
    <xf numFmtId="0" fontId="0" fillId="0" borderId="37" xfId="0" applyBorder="1"/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3" fillId="33" borderId="32" xfId="0" applyFont="1" applyFill="1" applyBorder="1"/>
    <xf numFmtId="0" fontId="0" fillId="0" borderId="33" xfId="0" applyBorder="1"/>
    <xf numFmtId="0" fontId="0" fillId="0" borderId="34" xfId="0" applyBorder="1"/>
    <xf numFmtId="0" fontId="33" fillId="36" borderId="35" xfId="0" applyFont="1" applyFill="1" applyBorder="1"/>
    <xf numFmtId="0" fontId="0" fillId="36" borderId="36" xfId="0" applyFill="1" applyBorder="1"/>
    <xf numFmtId="0" fontId="0" fillId="36" borderId="37" xfId="0" applyFill="1" applyBorder="1"/>
    <xf numFmtId="164" fontId="0" fillId="0" borderId="0" xfId="0" applyNumberFormat="1"/>
    <xf numFmtId="0" fontId="0" fillId="41" borderId="13" xfId="0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0" fillId="35" borderId="27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/>
    </xf>
    <xf numFmtId="0" fontId="35" fillId="35" borderId="42" xfId="0" applyFont="1" applyFill="1" applyBorder="1" applyAlignment="1">
      <alignment horizontal="center" vertical="center"/>
    </xf>
    <xf numFmtId="164" fontId="20" fillId="34" borderId="15" xfId="0" applyNumberFormat="1" applyFont="1" applyFill="1" applyBorder="1"/>
    <xf numFmtId="0" fontId="21" fillId="36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20" fillId="33" borderId="15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wrapText="1"/>
    </xf>
    <xf numFmtId="0" fontId="20" fillId="33" borderId="26" xfId="0" applyFont="1" applyFill="1" applyBorder="1" applyAlignment="1">
      <alignment horizontal="left" vertical="center"/>
    </xf>
    <xf numFmtId="0" fontId="27" fillId="43" borderId="14" xfId="0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</xdr:rowOff>
    </xdr:from>
    <xdr:to>
      <xdr:col>3</xdr:col>
      <xdr:colOff>0</xdr:colOff>
      <xdr:row>10</xdr:row>
      <xdr:rowOff>0</xdr:rowOff>
    </xdr:to>
    <xdr:pic>
      <xdr:nvPicPr>
        <xdr:cNvPr id="6" name="Grafik 4">
          <a:extLst>
            <a:ext uri="{FF2B5EF4-FFF2-40B4-BE49-F238E27FC236}">
              <a16:creationId xmlns:a16="http://schemas.microsoft.com/office/drawing/2014/main" id="{6E503DEC-68E2-4137-AE74-567CED39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284" b="18311"/>
        <a:stretch>
          <a:fillRect/>
        </a:stretch>
      </xdr:blipFill>
      <xdr:spPr bwMode="auto">
        <a:xfrm>
          <a:off x="4610100" y="1981201"/>
          <a:ext cx="76200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</xdr:row>
      <xdr:rowOff>28575</xdr:rowOff>
    </xdr:from>
    <xdr:to>
      <xdr:col>1</xdr:col>
      <xdr:colOff>2590800</xdr:colOff>
      <xdr:row>1</xdr:row>
      <xdr:rowOff>552450</xdr:rowOff>
    </xdr:to>
    <xdr:pic>
      <xdr:nvPicPr>
        <xdr:cNvPr id="7" name="Grafik 3" descr="http://bienenfreunde-minden.de/wp-content/themes/imker/img/bfm-logo.png">
          <a:extLst>
            <a:ext uri="{FF2B5EF4-FFF2-40B4-BE49-F238E27FC236}">
              <a16:creationId xmlns:a16="http://schemas.microsoft.com/office/drawing/2014/main" id="{537AC34A-87B6-48E9-A061-884E6D78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666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al_Emails_Excel%20mit%20Beitragsrech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"/>
      <sheetName val="Jahresbeitrag"/>
    </sheetNames>
    <sheetDataSet>
      <sheetData sheetId="0"/>
      <sheetData sheetId="1">
        <row r="3">
          <cell r="C3">
            <v>25</v>
          </cell>
        </row>
        <row r="8">
          <cell r="D8">
            <v>0.1</v>
          </cell>
        </row>
        <row r="9">
          <cell r="D9">
            <v>0.26</v>
          </cell>
        </row>
        <row r="10">
          <cell r="D10">
            <v>1.84</v>
          </cell>
        </row>
        <row r="11">
          <cell r="D11">
            <v>0.25</v>
          </cell>
        </row>
        <row r="13">
          <cell r="C1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0"/>
  <sheetViews>
    <sheetView tabSelected="1" workbookViewId="0">
      <selection activeCell="D15" sqref="D15"/>
    </sheetView>
  </sheetViews>
  <sheetFormatPr baseColWidth="10" defaultRowHeight="15" x14ac:dyDescent="0.25"/>
  <cols>
    <col min="2" max="2" width="57.7109375" customWidth="1"/>
    <col min="5" max="5" width="15.7109375" customWidth="1"/>
  </cols>
  <sheetData>
    <row r="1" spans="2:7" ht="25.5" thickBot="1" x14ac:dyDescent="0.55000000000000004">
      <c r="B1" s="41" t="s">
        <v>14</v>
      </c>
      <c r="C1" s="42"/>
      <c r="D1" s="42"/>
      <c r="E1" s="55"/>
    </row>
    <row r="2" spans="2:7" ht="53.25" customHeight="1" thickBot="1" x14ac:dyDescent="0.3">
      <c r="B2" s="1"/>
      <c r="C2" s="50" t="s">
        <v>0</v>
      </c>
      <c r="D2" s="53" t="s">
        <v>1</v>
      </c>
      <c r="E2" s="56" t="s">
        <v>15</v>
      </c>
    </row>
    <row r="3" spans="2:7" ht="19.5" thickBot="1" x14ac:dyDescent="0.35">
      <c r="B3" s="2" t="s">
        <v>2</v>
      </c>
      <c r="C3" s="3">
        <f>C4+C5+C6</f>
        <v>25</v>
      </c>
      <c r="D3" s="54"/>
      <c r="E3" s="57"/>
    </row>
    <row r="4" spans="2:7" ht="19.5" thickTop="1" x14ac:dyDescent="0.3">
      <c r="B4" s="4" t="s">
        <v>3</v>
      </c>
      <c r="C4" s="5">
        <v>20.399999999999999</v>
      </c>
      <c r="D4" s="51">
        <v>1</v>
      </c>
      <c r="E4" s="58">
        <v>4</v>
      </c>
      <c r="G4" s="49"/>
    </row>
    <row r="5" spans="2:7" ht="18.75" x14ac:dyDescent="0.3">
      <c r="B5" s="6" t="s">
        <v>4</v>
      </c>
      <c r="C5" s="7">
        <v>1.02</v>
      </c>
      <c r="D5" s="52"/>
      <c r="E5" s="59"/>
    </row>
    <row r="6" spans="2:7" ht="19.5" thickBot="1" x14ac:dyDescent="0.35">
      <c r="B6" s="8" t="s">
        <v>5</v>
      </c>
      <c r="C6" s="9">
        <v>3.58</v>
      </c>
      <c r="D6" s="52"/>
      <c r="E6" s="60"/>
    </row>
    <row r="7" spans="2:7" ht="18.75" x14ac:dyDescent="0.3">
      <c r="B7" s="10" t="s">
        <v>6</v>
      </c>
      <c r="C7" s="11"/>
      <c r="D7" s="61">
        <f>[1]Jahresbeitrag!$D$8</f>
        <v>0.1</v>
      </c>
      <c r="E7" s="13">
        <f>D7*E4</f>
        <v>0.4</v>
      </c>
    </row>
    <row r="8" spans="2:7" ht="18.75" x14ac:dyDescent="0.3">
      <c r="B8" s="14" t="s">
        <v>7</v>
      </c>
      <c r="C8" s="11"/>
      <c r="D8" s="12">
        <f>[1]Jahresbeitrag!$D$9</f>
        <v>0.26</v>
      </c>
      <c r="E8" s="13">
        <f>D8*E4</f>
        <v>1.04</v>
      </c>
    </row>
    <row r="9" spans="2:7" ht="18.75" x14ac:dyDescent="0.3">
      <c r="B9" s="15" t="s">
        <v>8</v>
      </c>
      <c r="C9" s="16"/>
      <c r="D9" s="17">
        <f>[1]Jahresbeitrag!$D$10</f>
        <v>1.84</v>
      </c>
      <c r="E9" s="18">
        <f>D9*E4</f>
        <v>7.36</v>
      </c>
    </row>
    <row r="10" spans="2:7" ht="19.5" thickBot="1" x14ac:dyDescent="0.35">
      <c r="B10" s="19" t="s">
        <v>9</v>
      </c>
      <c r="C10" s="16"/>
      <c r="D10" s="20">
        <f>[1]Jahresbeitrag!$D$11</f>
        <v>0.25</v>
      </c>
      <c r="E10" s="21">
        <f>D10*E4</f>
        <v>1</v>
      </c>
    </row>
    <row r="11" spans="2:7" ht="24.75" thickTop="1" thickBot="1" x14ac:dyDescent="0.35">
      <c r="B11" s="62" t="s">
        <v>20</v>
      </c>
      <c r="C11" s="63"/>
      <c r="D11" s="22" t="s">
        <v>10</v>
      </c>
      <c r="E11" s="23">
        <f>SUM(E7:E10)</f>
        <v>9.8000000000000007</v>
      </c>
    </row>
    <row r="12" spans="2:7" ht="24" customHeight="1" thickBot="1" x14ac:dyDescent="0.3">
      <c r="B12" s="66" t="s">
        <v>11</v>
      </c>
      <c r="C12" s="34">
        <f>[1]Jahresbeitrag!$C$13</f>
        <v>15</v>
      </c>
      <c r="D12" s="22" t="s">
        <v>10</v>
      </c>
      <c r="E12" s="34">
        <v>15</v>
      </c>
    </row>
    <row r="13" spans="2:7" ht="24" thickBot="1" x14ac:dyDescent="0.35">
      <c r="B13" s="2" t="s">
        <v>2</v>
      </c>
      <c r="C13" s="3">
        <f>C4+C5+C6</f>
        <v>25</v>
      </c>
      <c r="D13" s="22" t="s">
        <v>10</v>
      </c>
      <c r="E13" s="24">
        <f>C13</f>
        <v>25</v>
      </c>
    </row>
    <row r="14" spans="2:7" ht="38.25" thickBot="1" x14ac:dyDescent="0.35">
      <c r="B14" s="65" t="s">
        <v>22</v>
      </c>
      <c r="C14" s="64">
        <v>15</v>
      </c>
      <c r="D14" s="22"/>
      <c r="E14" s="67"/>
    </row>
    <row r="15" spans="2:7" ht="24" customHeight="1" thickBot="1" x14ac:dyDescent="0.3">
      <c r="B15" s="33" t="s">
        <v>21</v>
      </c>
      <c r="C15" s="35">
        <v>45.75</v>
      </c>
      <c r="D15" s="22" t="str">
        <f>IF(E15="x","+","")</f>
        <v/>
      </c>
      <c r="E15" s="36"/>
    </row>
    <row r="16" spans="2:7" ht="72" customHeight="1" thickBot="1" x14ac:dyDescent="0.3">
      <c r="B16" s="25" t="s">
        <v>19</v>
      </c>
      <c r="C16" s="32">
        <v>-34</v>
      </c>
      <c r="D16" s="26" t="str">
        <f>IF(E16="x","-","")</f>
        <v/>
      </c>
      <c r="E16" s="27"/>
    </row>
    <row r="17" spans="2:7" ht="28.5" thickTop="1" thickBot="1" x14ac:dyDescent="0.55000000000000004">
      <c r="B17" s="28" t="s">
        <v>12</v>
      </c>
      <c r="C17" s="29"/>
      <c r="D17" s="30" t="s">
        <v>13</v>
      </c>
      <c r="E17" s="31">
        <f>(IF(E14="X",C12,(IF(E15="x",C3+C12+E11+C15,C3+C12+E11))+(IF(E16="x",C16,0))))</f>
        <v>49.8</v>
      </c>
      <c r="G17" s="49"/>
    </row>
    <row r="18" spans="2:7" ht="20.25" thickTop="1" thickBot="1" x14ac:dyDescent="0.35">
      <c r="B18" s="43" t="s">
        <v>18</v>
      </c>
      <c r="C18" s="44"/>
      <c r="D18" s="44"/>
      <c r="E18" s="45"/>
    </row>
    <row r="19" spans="2:7" ht="19.5" thickBot="1" x14ac:dyDescent="0.35">
      <c r="B19" s="46" t="s">
        <v>16</v>
      </c>
      <c r="C19" s="47"/>
      <c r="D19" s="47"/>
      <c r="E19" s="48"/>
    </row>
    <row r="20" spans="2:7" ht="19.5" thickBot="1" x14ac:dyDescent="0.35">
      <c r="B20" s="37" t="s">
        <v>17</v>
      </c>
      <c r="C20" s="38"/>
      <c r="D20" s="39"/>
      <c r="E20" s="40"/>
    </row>
  </sheetData>
  <protectedRanges>
    <protectedRange sqref="E16" name="Jugendlicher_2"/>
    <protectedRange sqref="E4:E6" name="Anzahl_2"/>
    <protectedRange sqref="E15" name="Bienen Journal_2"/>
  </protectedRanges>
  <mergeCells count="9">
    <mergeCell ref="B20:E20"/>
    <mergeCell ref="B1:E1"/>
    <mergeCell ref="E2:E3"/>
    <mergeCell ref="D4:D6"/>
    <mergeCell ref="E4:E6"/>
    <mergeCell ref="B18:E18"/>
    <mergeCell ref="B19:E19"/>
    <mergeCell ref="D2:D3"/>
    <mergeCell ref="B11:C1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Jahresbeitrag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Dongowski</dc:creator>
  <cp:lastModifiedBy>Günter</cp:lastModifiedBy>
  <cp:lastPrinted>2022-06-02T09:28:21Z</cp:lastPrinted>
  <dcterms:created xsi:type="dcterms:W3CDTF">2022-03-31T09:21:50Z</dcterms:created>
  <dcterms:modified xsi:type="dcterms:W3CDTF">2023-02-17T09:28:30Z</dcterms:modified>
</cp:coreProperties>
</file>